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 activeTab="2"/>
  </bookViews>
  <sheets>
    <sheet name="2017" sheetId="1" r:id="rId1"/>
    <sheet name="sitcom" sheetId="2" r:id="rId2"/>
    <sheet name="2017 per distributori in ore" sheetId="3" r:id="rId3"/>
    <sheet name="prime time" sheetId="4" r:id="rId4"/>
    <sheet name="dettaglio" sheetId="5" r:id="rId5"/>
  </sheets>
  <calcPr calcId="125725"/>
</workbook>
</file>

<file path=xl/calcChain.xml><?xml version="1.0" encoding="utf-8"?>
<calcChain xmlns="http://schemas.openxmlformats.org/spreadsheetml/2006/main">
  <c r="B14" i="3"/>
  <c r="C9" s="1"/>
  <c r="G19" i="1"/>
  <c r="M12"/>
  <c r="N12" s="1"/>
  <c r="M11"/>
  <c r="N11" s="1"/>
  <c r="M10"/>
  <c r="N10" s="1"/>
  <c r="M9"/>
  <c r="M8"/>
  <c r="N8" s="1"/>
  <c r="L12"/>
  <c r="L11"/>
  <c r="L10"/>
  <c r="N9"/>
  <c r="L9"/>
  <c r="L8"/>
  <c r="F12"/>
  <c r="F11"/>
  <c r="F10"/>
  <c r="F9"/>
  <c r="F7"/>
  <c r="F8"/>
  <c r="F6"/>
  <c r="D12"/>
  <c r="D11"/>
  <c r="D10"/>
  <c r="D9"/>
  <c r="D7"/>
  <c r="D8"/>
  <c r="D6"/>
  <c r="C13" i="3" l="1"/>
  <c r="C7"/>
  <c r="C8"/>
  <c r="C12"/>
  <c r="C11"/>
  <c r="C10"/>
</calcChain>
</file>

<file path=xl/sharedStrings.xml><?xml version="1.0" encoding="utf-8"?>
<sst xmlns="http://schemas.openxmlformats.org/spreadsheetml/2006/main" count="106" uniqueCount="48">
  <si>
    <t>FILM</t>
  </si>
  <si>
    <t>TVM</t>
  </si>
  <si>
    <t>MINISERIE</t>
  </si>
  <si>
    <t>TELEFILM</t>
  </si>
  <si>
    <t>SITCOM</t>
  </si>
  <si>
    <t>TELENOVELAS</t>
  </si>
  <si>
    <t>SOAP</t>
  </si>
  <si>
    <t>totale</t>
  </si>
  <si>
    <t>%</t>
  </si>
  <si>
    <t>Universal</t>
  </si>
  <si>
    <t>altri</t>
  </si>
  <si>
    <t>EPISODI</t>
  </si>
  <si>
    <r>
      <t>2017</t>
    </r>
    <r>
      <rPr>
        <b/>
        <vertAlign val="superscript"/>
        <sz val="16"/>
        <color rgb="FFFF0000"/>
        <rFont val="Calibri"/>
        <family val="2"/>
        <scheme val="minor"/>
      </rPr>
      <t>*</t>
    </r>
  </si>
  <si>
    <t>* al netto di: autoprodotti, inibiti, senza piena titolarità, disponibilità inferiore a 30 gg</t>
  </si>
  <si>
    <t>in scadenza</t>
  </si>
  <si>
    <t>in essere</t>
  </si>
  <si>
    <t>episodi</t>
  </si>
  <si>
    <t>stagioni</t>
  </si>
  <si>
    <t>PRODOTTI/STAGIONI</t>
  </si>
  <si>
    <r>
      <t xml:space="preserve">SITCOM (escluso WARNER, UNIVERSAL </t>
    </r>
    <r>
      <rPr>
        <sz val="9"/>
        <color rgb="FFFF0000"/>
        <rFont val="Calibri"/>
        <family val="2"/>
        <scheme val="minor"/>
      </rPr>
      <t>e autoprodotto</t>
    </r>
    <r>
      <rPr>
        <sz val="16"/>
        <color rgb="FFFF0000"/>
        <rFont val="Calibri"/>
        <family val="2"/>
        <scheme val="minor"/>
      </rPr>
      <t>)</t>
    </r>
  </si>
  <si>
    <t>GRUPPO</t>
  </si>
  <si>
    <t>EUROPA</t>
  </si>
  <si>
    <t>MEDUSA</t>
  </si>
  <si>
    <t>UNIVERSAL</t>
  </si>
  <si>
    <t>WARNER</t>
  </si>
  <si>
    <t>ALTRI USA</t>
  </si>
  <si>
    <t>DIST. ITALIANI</t>
  </si>
  <si>
    <t>LIBRARY ITALIA/PERPETUO</t>
  </si>
  <si>
    <t>CCRETETEL</t>
  </si>
  <si>
    <t>C5</t>
  </si>
  <si>
    <t>I1</t>
  </si>
  <si>
    <t>R4</t>
  </si>
  <si>
    <t>RETE</t>
  </si>
  <si>
    <t>AUD.</t>
  </si>
  <si>
    <t>SHARE</t>
  </si>
  <si>
    <r>
      <t xml:space="preserve">2017 </t>
    </r>
    <r>
      <rPr>
        <b/>
        <sz val="16"/>
        <color rgb="FFFF0000"/>
        <rFont val="Calibri"/>
        <family val="2"/>
        <scheme val="minor"/>
      </rPr>
      <t>- PRIME TIME</t>
    </r>
  </si>
  <si>
    <t>TUTTI</t>
  </si>
  <si>
    <t>TIPOL</t>
  </si>
  <si>
    <t>SERATE</t>
  </si>
  <si>
    <t>(al 10.9.2017)</t>
  </si>
  <si>
    <t>2017  WARNER UNIVERSAL</t>
  </si>
  <si>
    <t>FORNIT.</t>
  </si>
  <si>
    <t>STAGIONI</t>
  </si>
  <si>
    <t>ORE</t>
  </si>
  <si>
    <t>UNIV.</t>
  </si>
  <si>
    <t>MINIS.</t>
  </si>
  <si>
    <t>MOVIE</t>
  </si>
  <si>
    <t>TELEF.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</si>
</sst>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vertAlign val="superscript"/>
      <sz val="16"/>
      <color rgb="FFFF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0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8" borderId="8" applyNumberFormat="0" applyFont="0" applyAlignment="0" applyProtection="0"/>
    <xf numFmtId="0" fontId="25" fillId="0" borderId="0"/>
    <xf numFmtId="0" fontId="25" fillId="0" borderId="0"/>
    <xf numFmtId="0" fontId="26" fillId="0" borderId="0"/>
    <xf numFmtId="0" fontId="25" fillId="0" borderId="0"/>
    <xf numFmtId="0" fontId="18" fillId="0" borderId="0"/>
    <xf numFmtId="0" fontId="30" fillId="0" borderId="0"/>
    <xf numFmtId="0" fontId="30" fillId="0" borderId="0"/>
    <xf numFmtId="0" fontId="26" fillId="0" borderId="0"/>
    <xf numFmtId="0" fontId="3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9" fontId="0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7" fillId="0" borderId="0" xfId="0" applyFont="1" applyAlignment="1">
      <alignment horizontal="center"/>
    </xf>
    <xf numFmtId="0" fontId="21" fillId="0" borderId="0" xfId="0" applyFont="1"/>
    <xf numFmtId="0" fontId="0" fillId="0" borderId="0" xfId="0"/>
    <xf numFmtId="0" fontId="21" fillId="0" borderId="0" xfId="0" applyFont="1" applyAlignment="1">
      <alignment horizontal="left" vertical="center"/>
    </xf>
    <xf numFmtId="0" fontId="29" fillId="34" borderId="13" xfId="47" applyFont="1" applyFill="1" applyBorder="1" applyAlignment="1">
      <alignment horizontal="center"/>
    </xf>
    <xf numFmtId="0" fontId="29" fillId="0" borderId="10" xfId="47" applyFont="1" applyFill="1" applyBorder="1" applyAlignment="1">
      <alignment wrapText="1"/>
    </xf>
    <xf numFmtId="0" fontId="29" fillId="0" borderId="10" xfId="47" applyFont="1" applyFill="1" applyBorder="1" applyAlignment="1">
      <alignment horizontal="right" wrapText="1"/>
    </xf>
    <xf numFmtId="0" fontId="16" fillId="0" borderId="0" xfId="0" applyFont="1"/>
    <xf numFmtId="164" fontId="0" fillId="0" borderId="10" xfId="0" applyNumberFormat="1" applyBorder="1"/>
    <xf numFmtId="0" fontId="0" fillId="0" borderId="0" xfId="0" applyFont="1"/>
    <xf numFmtId="0" fontId="24" fillId="0" borderId="10" xfId="47" applyFont="1" applyFill="1" applyBorder="1" applyAlignment="1">
      <alignment wrapText="1"/>
    </xf>
    <xf numFmtId="0" fontId="24" fillId="34" borderId="13" xfId="48" applyFont="1" applyFill="1" applyBorder="1" applyAlignment="1">
      <alignment horizontal="center"/>
    </xf>
    <xf numFmtId="0" fontId="29" fillId="0" borderId="10" xfId="48" applyFont="1" applyFill="1" applyBorder="1" applyAlignment="1">
      <alignment wrapText="1"/>
    </xf>
    <xf numFmtId="1" fontId="29" fillId="0" borderId="10" xfId="48" applyNumberFormat="1" applyFont="1" applyFill="1" applyBorder="1" applyAlignment="1">
      <alignment horizontal="right" wrapText="1"/>
    </xf>
    <xf numFmtId="164" fontId="29" fillId="0" borderId="10" xfId="48" applyNumberFormat="1" applyFont="1" applyFill="1" applyBorder="1" applyAlignment="1">
      <alignment horizontal="right" wrapText="1"/>
    </xf>
    <xf numFmtId="0" fontId="22" fillId="0" borderId="0" xfId="0" applyFont="1" applyAlignment="1">
      <alignment horizontal="left" vertical="center"/>
    </xf>
    <xf numFmtId="0" fontId="19" fillId="0" borderId="0" xfId="0" applyFont="1"/>
    <xf numFmtId="0" fontId="31" fillId="0" borderId="0" xfId="0" applyFont="1"/>
    <xf numFmtId="0" fontId="24" fillId="34" borderId="13" xfId="49" applyFont="1" applyFill="1" applyBorder="1" applyAlignment="1">
      <alignment horizontal="center"/>
    </xf>
    <xf numFmtId="0" fontId="24" fillId="0" borderId="10" xfId="49" applyFont="1" applyFill="1" applyBorder="1" applyAlignment="1">
      <alignment wrapText="1"/>
    </xf>
    <xf numFmtId="0" fontId="31" fillId="0" borderId="0" xfId="0" applyFont="1" applyAlignment="1">
      <alignment horizontal="center"/>
    </xf>
    <xf numFmtId="0" fontId="29" fillId="0" borderId="10" xfId="48" applyFont="1" applyFill="1" applyBorder="1" applyAlignment="1">
      <alignment horizontal="center" wrapText="1"/>
    </xf>
    <xf numFmtId="0" fontId="24" fillId="0" borderId="10" xfId="49" applyFont="1" applyFill="1" applyBorder="1" applyAlignment="1">
      <alignment horizontal="center" wrapText="1"/>
    </xf>
    <xf numFmtId="0" fontId="0" fillId="0" borderId="0" xfId="0"/>
    <xf numFmtId="0" fontId="27" fillId="0" borderId="0" xfId="0" applyFont="1"/>
    <xf numFmtId="0" fontId="29" fillId="34" borderId="13" xfId="50" applyFont="1" applyFill="1" applyBorder="1" applyAlignment="1">
      <alignment horizontal="center"/>
    </xf>
    <xf numFmtId="0" fontId="24" fillId="34" borderId="13" xfId="50" applyFont="1" applyFill="1" applyBorder="1" applyAlignment="1">
      <alignment horizontal="center"/>
    </xf>
    <xf numFmtId="0" fontId="24" fillId="0" borderId="10" xfId="50" applyFont="1" applyFill="1" applyBorder="1" applyAlignment="1">
      <alignment horizontal="center" wrapText="1"/>
    </xf>
    <xf numFmtId="0" fontId="29" fillId="0" borderId="10" xfId="50" applyFont="1" applyFill="1" applyBorder="1" applyAlignment="1">
      <alignment horizontal="center" wrapText="1"/>
    </xf>
    <xf numFmtId="1" fontId="0" fillId="0" borderId="10" xfId="0" applyNumberFormat="1" applyBorder="1" applyAlignment="1">
      <alignment horizontal="center"/>
    </xf>
    <xf numFmtId="0" fontId="24" fillId="0" borderId="0" xfId="50" applyFont="1" applyFill="1" applyBorder="1" applyAlignment="1">
      <alignment horizontal="center" wrapText="1"/>
    </xf>
    <xf numFmtId="0" fontId="32" fillId="0" borderId="0" xfId="0" applyFont="1" applyAlignment="1">
      <alignment horizontal="center"/>
    </xf>
    <xf numFmtId="1" fontId="32" fillId="0" borderId="0" xfId="0" applyNumberFormat="1" applyFont="1" applyAlignment="1">
      <alignment horizontal="center"/>
    </xf>
  </cellXfs>
  <cellStyles count="51">
    <cellStyle name="20% - Colore 1" xfId="18" builtinId="30" customBuiltin="1"/>
    <cellStyle name="20% - Colore 2" xfId="22" builtinId="34" customBuiltin="1"/>
    <cellStyle name="20% - Colore 3" xfId="26" builtinId="38" customBuiltin="1"/>
    <cellStyle name="20% - Colore 4" xfId="30" builtinId="42" customBuiltin="1"/>
    <cellStyle name="20% - Colore 5" xfId="34" builtinId="46" customBuiltin="1"/>
    <cellStyle name="20% - Colore 6" xfId="38" builtinId="50" customBuiltin="1"/>
    <cellStyle name="40% - Colore 1" xfId="19" builtinId="31" customBuiltin="1"/>
    <cellStyle name="40% - Colore 2" xfId="23" builtinId="35" customBuiltin="1"/>
    <cellStyle name="40% - Colore 3" xfId="27" builtinId="39" customBuiltin="1"/>
    <cellStyle name="40% - Colore 4" xfId="31" builtinId="43" customBuiltin="1"/>
    <cellStyle name="40% - Colore 5" xfId="35" builtinId="47" customBuiltin="1"/>
    <cellStyle name="40% - Colore 6" xfId="39" builtinId="51" customBuiltin="1"/>
    <cellStyle name="60% - Colore 1" xfId="20" builtinId="32" customBuiltin="1"/>
    <cellStyle name="60% - Colore 2" xfId="24" builtinId="36" customBuiltin="1"/>
    <cellStyle name="60% - Colore 3" xfId="28" builtinId="40" customBuiltin="1"/>
    <cellStyle name="60% - Colore 4" xfId="32" builtinId="44" customBuiltin="1"/>
    <cellStyle name="60% - Colore 5" xfId="36" builtinId="48" customBuiltin="1"/>
    <cellStyle name="60% - Colore 6" xfId="40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7" builtinId="29" customBuiltin="1"/>
    <cellStyle name="Colore 2" xfId="21" builtinId="33" customBuiltin="1"/>
    <cellStyle name="Colore 3" xfId="25" builtinId="37" customBuiltin="1"/>
    <cellStyle name="Colore 4" xfId="29" builtinId="41" customBuiltin="1"/>
    <cellStyle name="Colore 5" xfId="33" builtinId="45" customBuiltin="1"/>
    <cellStyle name="Colore 6" xfId="37" builtinId="49" customBuiltin="1"/>
    <cellStyle name="Input" xfId="9" builtinId="20" customBuiltin="1"/>
    <cellStyle name="Neutrale" xfId="8" builtinId="28" customBuiltin="1"/>
    <cellStyle name="Normale" xfId="0" builtinId="0"/>
    <cellStyle name="Normale 2" xfId="43"/>
    <cellStyle name="Normale 2 2" xfId="45"/>
    <cellStyle name="Normale 2 3" xfId="44"/>
    <cellStyle name="Normale 3" xfId="42"/>
    <cellStyle name="Normale 5 2 2" xfId="46"/>
    <cellStyle name="Normale_Foglio1" xfId="48"/>
    <cellStyle name="Normale_Foglio1_1" xfId="49"/>
    <cellStyle name="Normale_Foglio2" xfId="50"/>
    <cellStyle name="Normale_Foglio3" xfId="47"/>
    <cellStyle name="Nota 2" xfId="41"/>
    <cellStyle name="Output" xfId="10" builtinId="21" customBuiltin="1"/>
    <cellStyle name="Testo avviso" xfId="14" builtinId="11" customBuiltin="1"/>
    <cellStyle name="Testo descrittivo" xfId="15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6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 sz="2400">
                <a:solidFill>
                  <a:srgbClr val="FF0000"/>
                </a:solidFill>
              </a:rPr>
              <a:t>library 2017 per distributori</a:t>
            </a:r>
          </a:p>
        </c:rich>
      </c:tx>
      <c:layout/>
    </c:title>
    <c:view3D>
      <c:rotX val="30"/>
      <c:rotY val="60"/>
      <c:perspective val="30"/>
    </c:view3D>
    <c:plotArea>
      <c:layout/>
      <c:pie3DChart>
        <c:varyColors val="1"/>
        <c:ser>
          <c:idx val="0"/>
          <c:order val="0"/>
          <c:tx>
            <c:strRef>
              <c:f>'2017 per distributori in ore'!$C$6</c:f>
              <c:strCache>
                <c:ptCount val="1"/>
                <c:pt idx="0">
                  <c:v>%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1.987083954297069E-3"/>
                  <c:y val="0.10110584518167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WARNER </a:t>
                    </a:r>
                    <a:r>
                      <a:rPr lang="en-US" sz="1600" b="1"/>
                      <a:t>19,1%</a:t>
                    </a:r>
                  </a:p>
                </c:rich>
              </c:tx>
              <c:dLblPos val="bestFit"/>
              <c:separator> </c:separator>
            </c:dLbl>
            <c:dLbl>
              <c:idx val="1"/>
              <c:layout>
                <c:manualLayout>
                  <c:x val="4.967709885742673E-2"/>
                  <c:y val="-2.8436018957345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 </a:t>
                    </a:r>
                    <a:r>
                      <a:rPr lang="en-US" sz="1600" b="1"/>
                      <a:t>17,3%</a:t>
                    </a:r>
                  </a:p>
                </c:rich>
              </c:tx>
              <c:dLblPos val="bestFit"/>
              <c:separator> </c:separator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ALTRI USA </a:t>
                    </a:r>
                    <a:r>
                      <a:rPr lang="en-US" sz="1600" b="1"/>
                      <a:t>21,8%</a:t>
                    </a:r>
                  </a:p>
                </c:rich>
              </c:tx>
              <c:dLblPos val="outEnd"/>
              <c:separator> </c:separator>
            </c:dLbl>
            <c:dLbl>
              <c:idx val="3"/>
              <c:layout>
                <c:manualLayout>
                  <c:x val="-2.185792349726776E-2"/>
                  <c:y val="-2.8436018957345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EUROPA </a:t>
                    </a:r>
                    <a:r>
                      <a:rPr lang="en-US" sz="1600" b="1"/>
                      <a:t>20,9%</a:t>
                    </a:r>
                    <a:endParaRPr lang="en-US" b="1"/>
                  </a:p>
                </c:rich>
              </c:tx>
              <c:dLblPos val="bestFit"/>
              <c:separator> </c:separator>
            </c:dLbl>
            <c:dLbl>
              <c:idx val="4"/>
              <c:layout>
                <c:manualLayout>
                  <c:x val="0"/>
                  <c:y val="-2.487840678682937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</a:t>
                    </a:r>
                    <a:r>
                      <a:rPr lang="en-US" baseline="0"/>
                      <a:t> </a:t>
                    </a:r>
                  </a:p>
                  <a:p>
                    <a:r>
                      <a:rPr lang="en-US" sz="1600" b="1"/>
                      <a:t>3,6%</a:t>
                    </a:r>
                    <a:endParaRPr lang="en-US" b="1"/>
                  </a:p>
                </c:rich>
              </c:tx>
              <c:dLblPos val="bestFit"/>
              <c:separator> </c:separator>
            </c:dLbl>
            <c:dLbl>
              <c:idx val="5"/>
              <c:layout>
                <c:manualLayout>
                  <c:x val="-4.3716003457839006E-2"/>
                  <c:y val="3.159557661927344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DIST. ITALIANI </a:t>
                    </a:r>
                    <a:r>
                      <a:rPr lang="en-US" sz="1600" b="1"/>
                      <a:t>6,2%</a:t>
                    </a:r>
                  </a:p>
                </c:rich>
              </c:tx>
              <c:dLblPos val="bestFit"/>
              <c:separator> </c:separator>
            </c:dLbl>
            <c:dLbl>
              <c:idx val="6"/>
              <c:layout>
                <c:manualLayout>
                  <c:x val="6.159944611990565E-2"/>
                  <c:y val="3.159557661927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LIBRARY ITALIANI</a:t>
                    </a:r>
                    <a:r>
                      <a:rPr lang="en-US" baseline="0"/>
                      <a:t> </a:t>
                    </a:r>
                    <a:r>
                      <a:rPr lang="en-US" sz="900" baseline="0"/>
                      <a:t>(PERPETUO) </a:t>
                    </a:r>
                    <a:r>
                      <a:rPr lang="en-US" sz="1600" b="1"/>
                      <a:t>11,1%</a:t>
                    </a:r>
                    <a:endParaRPr lang="en-US" b="1"/>
                  </a:p>
                </c:rich>
              </c:tx>
              <c:dLblPos val="bestFit"/>
              <c:separator> </c:separator>
            </c:dLbl>
            <c:delete val="1"/>
            <c:numFmt formatCode="#,##0.0" sourceLinked="0"/>
            <c:txPr>
              <a:bodyPr/>
              <a:lstStyle/>
              <a:p>
                <a:pPr>
                  <a:defRPr sz="1100" baseline="0">
                    <a:latin typeface="Arial" pitchFamily="34" charset="0"/>
                  </a:defRPr>
                </a:pPr>
                <a:endParaRPr lang="it-IT"/>
              </a:p>
            </c:txPr>
            <c:dLblPos val="outEnd"/>
            <c:separator> </c:separator>
          </c:dLbls>
          <c:cat>
            <c:strRef>
              <c:f>'2017 per distributori in ore'!$A$7:$A$13</c:f>
              <c:strCache>
                <c:ptCount val="7"/>
                <c:pt idx="0">
                  <c:v>WARNER</c:v>
                </c:pt>
                <c:pt idx="1">
                  <c:v>UNIVERSAL</c:v>
                </c:pt>
                <c:pt idx="2">
                  <c:v>ALTRI USA</c:v>
                </c:pt>
                <c:pt idx="3">
                  <c:v>EUROPA</c:v>
                </c:pt>
                <c:pt idx="4">
                  <c:v>MEDUSA</c:v>
                </c:pt>
                <c:pt idx="5">
                  <c:v>DIST. ITALIANI</c:v>
                </c:pt>
                <c:pt idx="6">
                  <c:v>LIBRARY ITALIA/PERPETUO</c:v>
                </c:pt>
              </c:strCache>
            </c:strRef>
          </c:cat>
          <c:val>
            <c:numRef>
              <c:f>'2017 per distributori in ore'!$C$7:$C$13</c:f>
              <c:numCache>
                <c:formatCode>0.0</c:formatCode>
                <c:ptCount val="7"/>
                <c:pt idx="0">
                  <c:v>19.084548596476438</c:v>
                </c:pt>
                <c:pt idx="1">
                  <c:v>17.289049987355643</c:v>
                </c:pt>
                <c:pt idx="2">
                  <c:v>21.841018292168929</c:v>
                </c:pt>
                <c:pt idx="3">
                  <c:v>20.913765489336591</c:v>
                </c:pt>
                <c:pt idx="4">
                  <c:v>3.5530641490348138</c:v>
                </c:pt>
                <c:pt idx="5">
                  <c:v>6.2294529208463292</c:v>
                </c:pt>
                <c:pt idx="6">
                  <c:v>11.089100564781253</c:v>
                </c:pt>
              </c:numCache>
            </c:numRef>
          </c:val>
        </c:ser>
        <c:ser>
          <c:idx val="1"/>
          <c:order val="1"/>
          <c:tx>
            <c:strRef>
              <c:f>'2017 per distributori in ore'!$C$6</c:f>
              <c:strCache>
                <c:ptCount val="1"/>
                <c:pt idx="0">
                  <c:v>%</c:v>
                </c:pt>
              </c:strCache>
            </c:strRef>
          </c:tx>
          <c:explosion val="25"/>
          <c:cat>
            <c:strRef>
              <c:f>'2017 per distributori in ore'!$A$7:$A$13</c:f>
              <c:strCache>
                <c:ptCount val="7"/>
                <c:pt idx="0">
                  <c:v>WARNER</c:v>
                </c:pt>
                <c:pt idx="1">
                  <c:v>UNIVERSAL</c:v>
                </c:pt>
                <c:pt idx="2">
                  <c:v>ALTRI USA</c:v>
                </c:pt>
                <c:pt idx="3">
                  <c:v>EUROPA</c:v>
                </c:pt>
                <c:pt idx="4">
                  <c:v>MEDUSA</c:v>
                </c:pt>
                <c:pt idx="5">
                  <c:v>DIST. ITALIANI</c:v>
                </c:pt>
                <c:pt idx="6">
                  <c:v>LIBRARY ITALIA/PERPETUO</c:v>
                </c:pt>
              </c:strCache>
            </c:strRef>
          </c:cat>
          <c:val>
            <c:numRef>
              <c:f>'2017 per distributori in ore'!$C$7:$C$13</c:f>
              <c:numCache>
                <c:formatCode>0.0</c:formatCode>
                <c:ptCount val="7"/>
                <c:pt idx="0">
                  <c:v>19.084548596476438</c:v>
                </c:pt>
                <c:pt idx="1">
                  <c:v>17.289049987355643</c:v>
                </c:pt>
                <c:pt idx="2">
                  <c:v>21.841018292168929</c:v>
                </c:pt>
                <c:pt idx="3">
                  <c:v>20.913765489336591</c:v>
                </c:pt>
                <c:pt idx="4">
                  <c:v>3.5530641490348138</c:v>
                </c:pt>
                <c:pt idx="5">
                  <c:v>6.2294529208463292</c:v>
                </c:pt>
                <c:pt idx="6">
                  <c:v>11.089100564781253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161924</xdr:colOff>
      <xdr:row>1</xdr:row>
      <xdr:rowOff>152399</xdr:rowOff>
    </xdr:from>
    <xdr:to>
      <xdr:col>15</xdr:col>
      <xdr:colOff>457199</xdr:colOff>
      <xdr:row>25</xdr:row>
      <xdr:rowOff>9524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9"/>
  <sheetViews>
    <sheetView workbookViewId="0">
      <selection activeCell="O15" sqref="O15"/>
    </sheetView>
  </sheetViews>
  <sheetFormatPr defaultRowHeight="15"/>
  <cols>
    <col min="1" max="1" width="9.140625" style="2"/>
    <col min="2" max="2" width="14.42578125" style="2" customWidth="1"/>
    <col min="3" max="3" width="12" style="2" customWidth="1"/>
    <col min="4" max="4" width="5" style="2" customWidth="1"/>
    <col min="5" max="5" width="12" style="2" customWidth="1"/>
    <col min="6" max="6" width="5" style="2" customWidth="1"/>
    <col min="7" max="7" width="12" style="4" customWidth="1"/>
    <col min="8" max="8" width="6.28515625" style="4" customWidth="1"/>
    <col min="9" max="9" width="4.42578125" style="2" customWidth="1"/>
    <col min="10" max="10" width="14.42578125" style="2" customWidth="1"/>
    <col min="11" max="11" width="12" style="2" customWidth="1"/>
    <col min="12" max="12" width="5" style="2" customWidth="1"/>
    <col min="13" max="13" width="12" style="2" customWidth="1"/>
    <col min="14" max="14" width="5" style="2" customWidth="1"/>
    <col min="15" max="15" width="12" style="2" customWidth="1"/>
    <col min="16" max="16" width="6.28515625" style="4" customWidth="1"/>
    <col min="17" max="16384" width="9.140625" style="2"/>
  </cols>
  <sheetData>
    <row r="1" spans="2:16" ht="72" customHeight="1">
      <c r="B1" s="14" t="s">
        <v>12</v>
      </c>
    </row>
    <row r="3" spans="2:16" ht="21">
      <c r="C3" s="19" t="s">
        <v>18</v>
      </c>
      <c r="K3" s="3" t="s">
        <v>11</v>
      </c>
    </row>
    <row r="5" spans="2:16">
      <c r="C5" s="5" t="s">
        <v>9</v>
      </c>
      <c r="D5" s="6" t="s">
        <v>8</v>
      </c>
      <c r="E5" s="7" t="s">
        <v>10</v>
      </c>
      <c r="F5" s="8" t="s">
        <v>8</v>
      </c>
      <c r="G5" s="8" t="s">
        <v>7</v>
      </c>
      <c r="H5" s="8" t="s">
        <v>8</v>
      </c>
      <c r="K5" s="5" t="s">
        <v>9</v>
      </c>
      <c r="L5" s="6" t="s">
        <v>8</v>
      </c>
      <c r="M5" s="7" t="s">
        <v>10</v>
      </c>
      <c r="N5" s="8" t="s">
        <v>8</v>
      </c>
      <c r="O5" s="9" t="s">
        <v>7</v>
      </c>
      <c r="P5" s="8" t="s">
        <v>8</v>
      </c>
    </row>
    <row r="6" spans="2:16" ht="25.5" customHeight="1">
      <c r="B6" s="7" t="s">
        <v>0</v>
      </c>
      <c r="C6" s="6">
        <v>584</v>
      </c>
      <c r="D6" s="5">
        <f>(C6/G6)*100</f>
        <v>17.066043249561659</v>
      </c>
      <c r="E6" s="7">
        <v>2838</v>
      </c>
      <c r="F6" s="7">
        <f>(E6/G6)*100</f>
        <v>82.933956750438341</v>
      </c>
      <c r="G6" s="8">
        <v>3422</v>
      </c>
      <c r="H6" s="10">
        <v>1</v>
      </c>
      <c r="K6" s="11"/>
      <c r="L6" s="11"/>
      <c r="M6" s="11"/>
      <c r="N6" s="11"/>
      <c r="O6" s="11"/>
      <c r="P6" s="11"/>
    </row>
    <row r="7" spans="2:16" ht="25.5" customHeight="1">
      <c r="B7" s="7" t="s">
        <v>1</v>
      </c>
      <c r="C7" s="6">
        <v>58</v>
      </c>
      <c r="D7" s="5">
        <f t="shared" ref="D7:D12" si="0">(C7/G7)*100</f>
        <v>11.909650924024641</v>
      </c>
      <c r="E7" s="7">
        <v>429</v>
      </c>
      <c r="F7" s="7">
        <f t="shared" ref="F7:F12" si="1">(E7/G7)*100</f>
        <v>88.090349075975354</v>
      </c>
      <c r="G7" s="8">
        <v>487</v>
      </c>
      <c r="H7" s="10">
        <v>1</v>
      </c>
      <c r="K7" s="12"/>
      <c r="L7" s="12"/>
      <c r="M7" s="12"/>
      <c r="N7" s="12"/>
      <c r="O7" s="12"/>
      <c r="P7" s="12"/>
    </row>
    <row r="8" spans="2:16" ht="25.5" customHeight="1">
      <c r="B8" s="7" t="s">
        <v>2</v>
      </c>
      <c r="C8" s="6">
        <v>4</v>
      </c>
      <c r="D8" s="5">
        <f>(C8/G8)*100</f>
        <v>8.8888888888888893</v>
      </c>
      <c r="E8" s="7">
        <v>41</v>
      </c>
      <c r="F8" s="7">
        <f>(E8/G8)*100</f>
        <v>91.111111111111114</v>
      </c>
      <c r="G8" s="8">
        <v>45</v>
      </c>
      <c r="H8" s="10">
        <v>1</v>
      </c>
      <c r="J8" s="7" t="s">
        <v>2</v>
      </c>
      <c r="K8" s="6">
        <v>16</v>
      </c>
      <c r="L8" s="5">
        <f>(K8/O8)*100</f>
        <v>8</v>
      </c>
      <c r="M8" s="7">
        <f>O8-K8</f>
        <v>184</v>
      </c>
      <c r="N8" s="7">
        <f>(M8/O8)*100</f>
        <v>92</v>
      </c>
      <c r="O8" s="9">
        <v>200</v>
      </c>
      <c r="P8" s="10">
        <v>1</v>
      </c>
    </row>
    <row r="9" spans="2:16" ht="25.5" customHeight="1">
      <c r="B9" s="7" t="s">
        <v>3</v>
      </c>
      <c r="C9" s="6">
        <v>165</v>
      </c>
      <c r="D9" s="5">
        <f t="shared" si="0"/>
        <v>27.591973244147155</v>
      </c>
      <c r="E9" s="7">
        <v>433</v>
      </c>
      <c r="F9" s="7">
        <f t="shared" si="1"/>
        <v>72.408026755852845</v>
      </c>
      <c r="G9" s="8">
        <v>598</v>
      </c>
      <c r="H9" s="10">
        <v>1</v>
      </c>
      <c r="J9" s="7" t="s">
        <v>3</v>
      </c>
      <c r="K9" s="6">
        <v>2874</v>
      </c>
      <c r="L9" s="5">
        <f t="shared" ref="L9:L12" si="2">(K9/O9)*100</f>
        <v>26.807200820818956</v>
      </c>
      <c r="M9" s="7">
        <f t="shared" ref="M9:M12" si="3">O9-K9</f>
        <v>7847</v>
      </c>
      <c r="N9" s="7">
        <f t="shared" ref="N9:N12" si="4">(M9/O9)*100</f>
        <v>73.192799179181051</v>
      </c>
      <c r="O9" s="9">
        <v>10721</v>
      </c>
      <c r="P9" s="10">
        <v>1</v>
      </c>
    </row>
    <row r="10" spans="2:16" ht="25.5" customHeight="1">
      <c r="B10" s="7" t="s">
        <v>4</v>
      </c>
      <c r="C10" s="6">
        <v>7</v>
      </c>
      <c r="D10" s="5">
        <f t="shared" si="0"/>
        <v>6.140350877192982</v>
      </c>
      <c r="E10" s="7">
        <v>107</v>
      </c>
      <c r="F10" s="7">
        <f t="shared" si="1"/>
        <v>93.859649122807014</v>
      </c>
      <c r="G10" s="8">
        <v>114</v>
      </c>
      <c r="H10" s="10">
        <v>1</v>
      </c>
      <c r="J10" s="7" t="s">
        <v>4</v>
      </c>
      <c r="K10" s="6">
        <v>74</v>
      </c>
      <c r="L10" s="5">
        <f t="shared" si="2"/>
        <v>3.2118055555555554</v>
      </c>
      <c r="M10" s="7">
        <f t="shared" si="3"/>
        <v>2230</v>
      </c>
      <c r="N10" s="7">
        <f t="shared" si="4"/>
        <v>96.788194444444443</v>
      </c>
      <c r="O10" s="9">
        <v>2304</v>
      </c>
      <c r="P10" s="10">
        <v>1</v>
      </c>
    </row>
    <row r="11" spans="2:16" ht="25.5" customHeight="1">
      <c r="B11" s="7" t="s">
        <v>5</v>
      </c>
      <c r="C11" s="6">
        <v>0</v>
      </c>
      <c r="D11" s="5">
        <f t="shared" si="0"/>
        <v>0</v>
      </c>
      <c r="E11" s="7">
        <v>59</v>
      </c>
      <c r="F11" s="7">
        <f t="shared" si="1"/>
        <v>100</v>
      </c>
      <c r="G11" s="8">
        <v>59</v>
      </c>
      <c r="H11" s="10">
        <v>1</v>
      </c>
      <c r="J11" s="7" t="s">
        <v>5</v>
      </c>
      <c r="K11" s="6">
        <v>0</v>
      </c>
      <c r="L11" s="5">
        <f t="shared" si="2"/>
        <v>0</v>
      </c>
      <c r="M11" s="7">
        <f t="shared" si="3"/>
        <v>5607</v>
      </c>
      <c r="N11" s="7">
        <f t="shared" si="4"/>
        <v>100</v>
      </c>
      <c r="O11" s="9">
        <v>5607</v>
      </c>
      <c r="P11" s="10">
        <v>1</v>
      </c>
    </row>
    <row r="12" spans="2:16" ht="25.5" customHeight="1">
      <c r="B12" s="7" t="s">
        <v>6</v>
      </c>
      <c r="C12" s="6">
        <v>0</v>
      </c>
      <c r="D12" s="5">
        <f t="shared" si="0"/>
        <v>0</v>
      </c>
      <c r="E12" s="7">
        <v>6</v>
      </c>
      <c r="F12" s="7">
        <f t="shared" si="1"/>
        <v>100</v>
      </c>
      <c r="G12" s="8">
        <v>6</v>
      </c>
      <c r="H12" s="10">
        <v>1</v>
      </c>
      <c r="J12" s="7" t="s">
        <v>6</v>
      </c>
      <c r="K12" s="6">
        <v>0</v>
      </c>
      <c r="L12" s="5">
        <f t="shared" si="2"/>
        <v>0</v>
      </c>
      <c r="M12" s="7">
        <f t="shared" si="3"/>
        <v>1500</v>
      </c>
      <c r="N12" s="7">
        <f t="shared" si="4"/>
        <v>100</v>
      </c>
      <c r="O12" s="9">
        <v>1500</v>
      </c>
      <c r="P12" s="10">
        <v>1</v>
      </c>
    </row>
    <row r="14" spans="2:16">
      <c r="B14" s="15" t="s">
        <v>13</v>
      </c>
    </row>
    <row r="19" spans="7:7">
      <c r="G19" s="4" t="e">
        <f>(G6:G12)</f>
        <v>#VALUE!</v>
      </c>
    </row>
  </sheetData>
  <pageMargins left="0" right="0" top="0.74803149606299213" bottom="0.74803149606299213" header="0.31496062992125984" footer="0.31496062992125984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1"/>
  <sheetViews>
    <sheetView workbookViewId="0">
      <selection activeCell="G11" sqref="G11"/>
    </sheetView>
  </sheetViews>
  <sheetFormatPr defaultRowHeight="15"/>
  <cols>
    <col min="1" max="1" width="18.42578125" customWidth="1"/>
  </cols>
  <sheetData>
    <row r="3" spans="1:5" ht="21">
      <c r="B3" s="17" t="s">
        <v>19</v>
      </c>
    </row>
    <row r="5" spans="1:5" ht="21">
      <c r="B5" s="13">
        <v>2017</v>
      </c>
      <c r="C5" s="13">
        <v>2018</v>
      </c>
      <c r="D5" s="13">
        <v>2019</v>
      </c>
      <c r="E5" s="13">
        <v>2020</v>
      </c>
    </row>
    <row r="6" spans="1:5" s="18" customFormat="1">
      <c r="A6" s="1" t="s">
        <v>15</v>
      </c>
      <c r="B6" s="2"/>
      <c r="C6" s="2"/>
      <c r="D6" s="2"/>
      <c r="E6" s="2"/>
    </row>
    <row r="7" spans="1:5">
      <c r="A7" s="18" t="s">
        <v>17</v>
      </c>
      <c r="B7" s="7">
        <v>52</v>
      </c>
      <c r="C7" s="7">
        <v>40</v>
      </c>
      <c r="D7" s="7">
        <v>30</v>
      </c>
      <c r="E7" s="7">
        <v>28</v>
      </c>
    </row>
    <row r="8" spans="1:5">
      <c r="A8" s="18" t="s">
        <v>16</v>
      </c>
      <c r="B8" s="7">
        <v>1062</v>
      </c>
      <c r="C8" s="7">
        <v>808</v>
      </c>
      <c r="D8" s="7">
        <v>585</v>
      </c>
      <c r="E8" s="7">
        <v>550</v>
      </c>
    </row>
    <row r="9" spans="1:5" ht="23.25">
      <c r="A9" s="16" t="s">
        <v>14</v>
      </c>
    </row>
    <row r="10" spans="1:5">
      <c r="A10" s="18" t="s">
        <v>17</v>
      </c>
      <c r="B10" s="7">
        <v>18</v>
      </c>
      <c r="C10" s="7">
        <v>10</v>
      </c>
      <c r="D10" s="7">
        <v>2</v>
      </c>
      <c r="E10" s="7">
        <v>19</v>
      </c>
    </row>
    <row r="11" spans="1:5">
      <c r="A11" s="18" t="s">
        <v>16</v>
      </c>
      <c r="B11" s="7">
        <v>390</v>
      </c>
      <c r="C11" s="7">
        <v>223</v>
      </c>
      <c r="D11" s="7">
        <v>35</v>
      </c>
      <c r="E11" s="7">
        <v>368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C16"/>
  <sheetViews>
    <sheetView tabSelected="1" workbookViewId="0">
      <selection activeCell="Q9" sqref="Q9"/>
    </sheetView>
  </sheetViews>
  <sheetFormatPr defaultRowHeight="12.75" customHeight="1"/>
  <cols>
    <col min="1" max="1" width="27.140625" customWidth="1"/>
  </cols>
  <sheetData>
    <row r="3" spans="1:3" ht="34.5" customHeight="1">
      <c r="A3" s="14" t="s">
        <v>12</v>
      </c>
    </row>
    <row r="6" spans="1:3" ht="12.75" customHeight="1">
      <c r="A6" s="20" t="s">
        <v>20</v>
      </c>
      <c r="B6" s="20" t="s">
        <v>43</v>
      </c>
      <c r="C6" s="20" t="s">
        <v>8</v>
      </c>
    </row>
    <row r="7" spans="1:3" ht="12.75" customHeight="1">
      <c r="A7" s="21" t="s">
        <v>24</v>
      </c>
      <c r="B7" s="22">
        <v>4528</v>
      </c>
      <c r="C7" s="24">
        <f>(B7/B14)*100</f>
        <v>19.084548596476438</v>
      </c>
    </row>
    <row r="8" spans="1:3" ht="12.75" customHeight="1">
      <c r="A8" s="21" t="s">
        <v>23</v>
      </c>
      <c r="B8" s="22">
        <v>4102</v>
      </c>
      <c r="C8" s="24">
        <f>(B8/B14)*100</f>
        <v>17.289049987355643</v>
      </c>
    </row>
    <row r="9" spans="1:3" ht="12.75" customHeight="1">
      <c r="A9" s="21" t="s">
        <v>25</v>
      </c>
      <c r="B9" s="22">
        <v>5182</v>
      </c>
      <c r="C9" s="24">
        <f>(B9/B14)*100</f>
        <v>21.841018292168929</v>
      </c>
    </row>
    <row r="10" spans="1:3" ht="12.75" customHeight="1">
      <c r="A10" s="21" t="s">
        <v>21</v>
      </c>
      <c r="B10" s="22">
        <v>4962</v>
      </c>
      <c r="C10" s="24">
        <f>(B10/B14)*100</f>
        <v>20.913765489336591</v>
      </c>
    </row>
    <row r="11" spans="1:3" ht="12.75" customHeight="1">
      <c r="A11" s="21" t="s">
        <v>22</v>
      </c>
      <c r="B11" s="22">
        <v>843</v>
      </c>
      <c r="C11" s="24">
        <f>(B11/B14)*100</f>
        <v>3.5530641490348138</v>
      </c>
    </row>
    <row r="12" spans="1:3" ht="12.75" customHeight="1">
      <c r="A12" s="26" t="s">
        <v>26</v>
      </c>
      <c r="B12" s="22">
        <v>1478</v>
      </c>
      <c r="C12" s="24">
        <f>(B12/B14)*100</f>
        <v>6.2294529208463292</v>
      </c>
    </row>
    <row r="13" spans="1:3" s="18" customFormat="1" ht="12.75" customHeight="1">
      <c r="A13" s="26" t="s">
        <v>27</v>
      </c>
      <c r="B13" s="22">
        <v>2631</v>
      </c>
      <c r="C13" s="24">
        <f>(B13/B14)*100</f>
        <v>11.089100564781253</v>
      </c>
    </row>
    <row r="14" spans="1:3" ht="12.75" customHeight="1">
      <c r="B14" s="23">
        <f>SUM(B7:B13)</f>
        <v>23726</v>
      </c>
      <c r="C14" s="25">
        <v>100</v>
      </c>
    </row>
    <row r="16" spans="1:3" ht="12.75" customHeight="1">
      <c r="A16" s="15" t="s">
        <v>13</v>
      </c>
    </row>
  </sheetData>
  <pageMargins left="0" right="0" top="0.74803149606299213" bottom="0.74803149606299213" header="0.31496062992125984" footer="0.31496062992125984"/>
  <pageSetup paperSize="9" scale="87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I20"/>
  <sheetViews>
    <sheetView workbookViewId="0">
      <selection activeCell="M9" sqref="M9"/>
    </sheetView>
  </sheetViews>
  <sheetFormatPr defaultRowHeight="15"/>
  <cols>
    <col min="1" max="1" width="9.140625" style="18"/>
    <col min="2" max="2" width="12.7109375" bestFit="1" customWidth="1"/>
    <col min="3" max="3" width="12.7109375" style="1" customWidth="1"/>
    <col min="6" max="6" width="2.5703125" customWidth="1"/>
  </cols>
  <sheetData>
    <row r="3" spans="1:9" ht="36">
      <c r="B3" s="31" t="s">
        <v>35</v>
      </c>
      <c r="C3" s="14"/>
      <c r="E3" s="32" t="s">
        <v>39</v>
      </c>
    </row>
    <row r="6" spans="1:9" ht="21">
      <c r="B6" s="33" t="s">
        <v>23</v>
      </c>
      <c r="C6" s="36"/>
      <c r="G6" s="18" t="s">
        <v>36</v>
      </c>
    </row>
    <row r="8" spans="1:9">
      <c r="B8" s="27" t="s">
        <v>32</v>
      </c>
      <c r="C8" s="27" t="s">
        <v>38</v>
      </c>
      <c r="D8" s="27" t="s">
        <v>33</v>
      </c>
      <c r="E8" s="27" t="s">
        <v>34</v>
      </c>
      <c r="G8" s="27" t="s">
        <v>32</v>
      </c>
      <c r="H8" s="27" t="s">
        <v>33</v>
      </c>
      <c r="I8" s="27" t="s">
        <v>34</v>
      </c>
    </row>
    <row r="9" spans="1:9">
      <c r="B9" s="28" t="s">
        <v>29</v>
      </c>
      <c r="C9" s="37">
        <v>12</v>
      </c>
      <c r="D9" s="29">
        <v>1975.1666666666667</v>
      </c>
      <c r="E9" s="30">
        <v>10.100833333333332</v>
      </c>
      <c r="G9" s="28" t="s">
        <v>29</v>
      </c>
      <c r="H9" s="29">
        <v>2880.1022727272725</v>
      </c>
      <c r="I9" s="30">
        <v>13.842992424242432</v>
      </c>
    </row>
    <row r="10" spans="1:9">
      <c r="B10" s="28" t="s">
        <v>30</v>
      </c>
      <c r="C10" s="37">
        <v>91</v>
      </c>
      <c r="D10" s="29">
        <v>1026.6355932203389</v>
      </c>
      <c r="E10" s="30">
        <v>5.3077966101694933</v>
      </c>
      <c r="G10" s="28" t="s">
        <v>30</v>
      </c>
      <c r="H10" s="29">
        <v>1156.1727861771058</v>
      </c>
      <c r="I10" s="30">
        <v>5.392375809935201</v>
      </c>
    </row>
    <row r="11" spans="1:9">
      <c r="B11" s="28" t="s">
        <v>31</v>
      </c>
      <c r="C11" s="37">
        <v>33</v>
      </c>
      <c r="D11" s="29">
        <v>844.06060606060601</v>
      </c>
      <c r="E11" s="30">
        <v>4.293636363636363</v>
      </c>
      <c r="G11" s="28" t="s">
        <v>31</v>
      </c>
      <c r="H11" s="29">
        <v>927.2379421221865</v>
      </c>
      <c r="I11" s="30">
        <v>4.6402572347266915</v>
      </c>
    </row>
    <row r="14" spans="1:9">
      <c r="A14" s="34" t="s">
        <v>37</v>
      </c>
      <c r="B14" s="34" t="s">
        <v>28</v>
      </c>
      <c r="C14" s="27" t="s">
        <v>38</v>
      </c>
      <c r="D14" s="27" t="s">
        <v>33</v>
      </c>
      <c r="E14" s="27" t="s">
        <v>34</v>
      </c>
    </row>
    <row r="15" spans="1:9">
      <c r="A15" s="35" t="s">
        <v>0</v>
      </c>
      <c r="B15" s="35" t="s">
        <v>29</v>
      </c>
      <c r="C15" s="38">
        <v>8</v>
      </c>
      <c r="D15" s="29">
        <v>2210.125</v>
      </c>
      <c r="E15" s="30">
        <v>10.764999999999999</v>
      </c>
    </row>
    <row r="16" spans="1:9">
      <c r="A16" s="35" t="s">
        <v>3</v>
      </c>
      <c r="B16" s="35" t="s">
        <v>29</v>
      </c>
      <c r="C16" s="38">
        <v>4</v>
      </c>
      <c r="D16" s="29">
        <v>1505.25</v>
      </c>
      <c r="E16" s="30">
        <v>8.7725000000000009</v>
      </c>
    </row>
    <row r="17" spans="1:5">
      <c r="A17" s="35" t="s">
        <v>0</v>
      </c>
      <c r="B17" s="35" t="s">
        <v>30</v>
      </c>
      <c r="C17" s="38">
        <v>37</v>
      </c>
      <c r="D17" s="29">
        <v>1443.2432432432433</v>
      </c>
      <c r="E17" s="30">
        <v>6.8956756756756761</v>
      </c>
    </row>
    <row r="18" spans="1:5">
      <c r="A18" s="35" t="s">
        <v>3</v>
      </c>
      <c r="B18" s="35" t="s">
        <v>30</v>
      </c>
      <c r="C18" s="38">
        <v>58</v>
      </c>
      <c r="D18" s="29">
        <v>836.33333333333337</v>
      </c>
      <c r="E18" s="30">
        <v>4.5824691358024685</v>
      </c>
    </row>
    <row r="19" spans="1:5">
      <c r="A19" s="35" t="s">
        <v>0</v>
      </c>
      <c r="B19" s="35" t="s">
        <v>31</v>
      </c>
      <c r="C19" s="38">
        <v>24</v>
      </c>
      <c r="D19" s="29">
        <v>989.20833333333337</v>
      </c>
      <c r="E19" s="30">
        <v>4.8487499999999999</v>
      </c>
    </row>
    <row r="20" spans="1:5">
      <c r="A20" s="35" t="s">
        <v>3</v>
      </c>
      <c r="B20" s="35" t="s">
        <v>31</v>
      </c>
      <c r="C20" s="38">
        <v>9</v>
      </c>
      <c r="D20" s="29">
        <v>457</v>
      </c>
      <c r="E20" s="30">
        <v>2.8133333333333335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4"/>
  <sheetViews>
    <sheetView workbookViewId="0">
      <selection activeCell="L14" sqref="L14"/>
    </sheetView>
  </sheetViews>
  <sheetFormatPr defaultRowHeight="15"/>
  <cols>
    <col min="2" max="2" width="14.140625" customWidth="1"/>
  </cols>
  <sheetData>
    <row r="1" spans="2:5" ht="23.25">
      <c r="B1" s="40" t="s">
        <v>40</v>
      </c>
      <c r="C1" s="39"/>
      <c r="D1" s="39"/>
      <c r="E1" s="39"/>
    </row>
    <row r="2" spans="2:5">
      <c r="B2" s="42" t="s">
        <v>41</v>
      </c>
      <c r="C2" s="41" t="s">
        <v>37</v>
      </c>
      <c r="D2" s="41" t="s">
        <v>42</v>
      </c>
      <c r="E2" s="42" t="s">
        <v>43</v>
      </c>
    </row>
    <row r="3" spans="2:5" ht="21" customHeight="1">
      <c r="B3" s="43" t="s">
        <v>44</v>
      </c>
      <c r="C3" s="43" t="s">
        <v>45</v>
      </c>
      <c r="D3" s="44">
        <v>4</v>
      </c>
      <c r="E3" s="45">
        <v>20</v>
      </c>
    </row>
    <row r="4" spans="2:5" ht="21" customHeight="1">
      <c r="B4" s="43" t="s">
        <v>44</v>
      </c>
      <c r="C4" s="43" t="s">
        <v>0</v>
      </c>
      <c r="D4" s="44">
        <v>584</v>
      </c>
      <c r="E4" s="45">
        <v>1067.7</v>
      </c>
    </row>
    <row r="5" spans="2:5" ht="21" customHeight="1">
      <c r="B5" s="43" t="s">
        <v>24</v>
      </c>
      <c r="C5" s="43" t="s">
        <v>0</v>
      </c>
      <c r="D5" s="44">
        <v>448</v>
      </c>
      <c r="E5" s="45">
        <v>835.73333333333335</v>
      </c>
    </row>
    <row r="6" spans="2:5" ht="21" customHeight="1">
      <c r="B6" s="43" t="s">
        <v>44</v>
      </c>
      <c r="C6" s="43" t="s">
        <v>4</v>
      </c>
      <c r="D6" s="44">
        <v>7</v>
      </c>
      <c r="E6" s="45">
        <v>37</v>
      </c>
    </row>
    <row r="7" spans="2:5" ht="21" customHeight="1">
      <c r="B7" s="43" t="s">
        <v>24</v>
      </c>
      <c r="C7" s="43" t="s">
        <v>4</v>
      </c>
      <c r="D7" s="44">
        <v>57</v>
      </c>
      <c r="E7" s="45">
        <v>608</v>
      </c>
    </row>
    <row r="8" spans="2:5" ht="21" customHeight="1">
      <c r="B8" s="43" t="s">
        <v>44</v>
      </c>
      <c r="C8" s="43" t="s">
        <v>46</v>
      </c>
      <c r="D8" s="44">
        <v>58</v>
      </c>
      <c r="E8" s="45">
        <v>92.36666666666666</v>
      </c>
    </row>
    <row r="9" spans="2:5" ht="21" customHeight="1">
      <c r="B9" s="43" t="s">
        <v>24</v>
      </c>
      <c r="C9" s="43" t="s">
        <v>46</v>
      </c>
      <c r="D9" s="44">
        <v>18</v>
      </c>
      <c r="E9" s="45">
        <v>25.483333333333334</v>
      </c>
    </row>
    <row r="10" spans="2:5" ht="21" customHeight="1">
      <c r="B10" s="43" t="s">
        <v>44</v>
      </c>
      <c r="C10" s="43" t="s">
        <v>47</v>
      </c>
      <c r="D10" s="44">
        <v>165</v>
      </c>
      <c r="E10" s="45">
        <v>2884.6</v>
      </c>
    </row>
    <row r="11" spans="2:5" ht="21" customHeight="1">
      <c r="B11" s="43" t="s">
        <v>24</v>
      </c>
      <c r="C11" s="43" t="s">
        <v>47</v>
      </c>
      <c r="D11" s="44">
        <v>172</v>
      </c>
      <c r="E11" s="45">
        <v>3058.5</v>
      </c>
    </row>
    <row r="13" spans="2:5" ht="18.75">
      <c r="B13" s="46" t="s">
        <v>23</v>
      </c>
      <c r="C13" s="39"/>
      <c r="D13" s="47">
        <v>818</v>
      </c>
      <c r="E13" s="48">
        <v>4101.6666666666661</v>
      </c>
    </row>
    <row r="14" spans="2:5" ht="18.75">
      <c r="B14" s="46" t="s">
        <v>24</v>
      </c>
      <c r="C14" s="39"/>
      <c r="D14" s="47">
        <v>695</v>
      </c>
      <c r="E14" s="48">
        <v>4527.7166666666672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2017</vt:lpstr>
      <vt:lpstr>sitcom</vt:lpstr>
      <vt:lpstr>2017 per distributori in ore</vt:lpstr>
      <vt:lpstr>prime time</vt:lpstr>
      <vt:lpstr>dettaglio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2017-09-29T13:55:01Z</cp:lastPrinted>
  <dcterms:created xsi:type="dcterms:W3CDTF">2017-09-26T10:08:45Z</dcterms:created>
  <dcterms:modified xsi:type="dcterms:W3CDTF">2017-09-29T13:57:59Z</dcterms:modified>
</cp:coreProperties>
</file>